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uno\Desktop\SG\"/>
    </mc:Choice>
  </mc:AlternateContent>
  <xr:revisionPtr revIDLastSave="0" documentId="8_{25B8398E-B2A6-4085-9611-37C46B454D61}" xr6:coauthVersionLast="28" xr6:coauthVersionMax="28" xr10:uidLastSave="{00000000-0000-0000-0000-000000000000}"/>
  <bookViews>
    <workbookView xWindow="0" yWindow="0" windowWidth="24000" windowHeight="8985" xr2:uid="{00000000-000D-0000-FFFF-FFFF00000000}"/>
  </bookViews>
  <sheets>
    <sheet name="TOPE ANUAL" sheetId="1" r:id="rId1"/>
    <sheet name="Hoja2" sheetId="2" r:id="rId2"/>
    <sheet name="Hoja3" sheetId="3" state="hidden" r:id="rId3"/>
  </sheets>
  <definedNames>
    <definedName name="_xlnm.Print_Area" localSheetId="0">'TOPE ANUAL'!$A$2:$S$27</definedName>
  </definedNames>
  <calcPr calcId="171027"/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17" i="1"/>
  <c r="E12" i="1"/>
  <c r="E13" i="1"/>
  <c r="E14" i="1"/>
  <c r="E15" i="1"/>
  <c r="E16" i="1"/>
  <c r="E11" i="1"/>
  <c r="F11" i="1" l="1"/>
  <c r="F22" i="1" l="1"/>
  <c r="F21" i="1"/>
  <c r="F20" i="1"/>
  <c r="F19" i="1"/>
  <c r="F18" i="1"/>
  <c r="F15" i="1"/>
  <c r="F14" i="1"/>
  <c r="F13" i="1"/>
  <c r="F12" i="1"/>
  <c r="F17" i="1"/>
  <c r="F16" i="1"/>
  <c r="F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Sebastian Fernández Salomán</author>
  </authors>
  <commentList>
    <comment ref="D9" authorId="0" shapeId="0" xr:uid="{00000000-0006-0000-0000-000001000000}">
      <text>
        <r>
          <rPr>
            <sz val="9"/>
            <color indexed="81"/>
            <rFont val="Verdana"/>
            <family val="2"/>
          </rPr>
          <t xml:space="preserve">
</t>
        </r>
        <r>
          <rPr>
            <b/>
            <sz val="11"/>
            <color indexed="81"/>
            <rFont val="Verdana"/>
            <family val="2"/>
          </rPr>
          <t xml:space="preserve">Ingrese mensualmente el cómputo de CPE según la cantidad de beneficiarios.
</t>
        </r>
        <r>
          <rPr>
            <sz val="11"/>
            <color indexed="81"/>
            <rFont val="Verdana"/>
            <family val="2"/>
          </rPr>
          <t xml:space="preserve">
</t>
        </r>
        <r>
          <rPr>
            <i/>
            <sz val="11"/>
            <color indexed="81"/>
            <rFont val="Verdana"/>
            <family val="2"/>
          </rPr>
          <t>Ejemplo-</t>
        </r>
        <r>
          <rPr>
            <b/>
            <sz val="11"/>
            <color indexed="81"/>
            <rFont val="Verdana"/>
            <family val="2"/>
          </rPr>
          <t xml:space="preserve">
</t>
        </r>
        <r>
          <rPr>
            <b/>
            <i/>
            <sz val="11"/>
            <color indexed="81"/>
            <rFont val="Verdana"/>
            <family val="2"/>
          </rPr>
          <t>-</t>
        </r>
        <r>
          <rPr>
            <i/>
            <sz val="11"/>
            <color indexed="81"/>
            <rFont val="Verdana"/>
            <family val="2"/>
          </rPr>
          <t xml:space="preserve"> Por el titular debe computar 1
- Por cada hijo que obtiene el beneficio por ambos padres debe computar 0,5
- Por cada hijo que solo obtiene el beneficio por el titular debe computar 1
- Para amparar a cónyuge o concubino debe computar 1 </t>
        </r>
      </text>
    </comment>
  </commentList>
</comments>
</file>

<file path=xl/sharedStrings.xml><?xml version="1.0" encoding="utf-8"?>
<sst xmlns="http://schemas.openxmlformats.org/spreadsheetml/2006/main" count="24" uniqueCount="24">
  <si>
    <t>CPE+25%</t>
  </si>
  <si>
    <t>TOPE ANUAL</t>
  </si>
  <si>
    <t>ENERO</t>
  </si>
  <si>
    <t>JULIO</t>
  </si>
  <si>
    <t>CPE</t>
  </si>
  <si>
    <t>PORCENTAJE</t>
  </si>
  <si>
    <t>SETIEMBRE</t>
  </si>
  <si>
    <t>Seleccione ejercicio a simular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</si>
  <si>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</si>
  <si>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</si>
  <si>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</si>
  <si>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</si>
  <si>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</si>
  <si>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</si>
  <si>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</si>
  <si>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</si>
  <si>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</si>
  <si>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</si>
  <si>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</si>
  <si>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</si>
  <si>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</si>
  <si>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Cantidad  CPE</t>
  </si>
  <si>
    <t>Cálculo de tope anual FONASA</t>
  </si>
  <si>
    <t>01/2017-12/2017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</si>
</sst>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[Red]#,##0.00"/>
  </numFmts>
  <fonts count="15" x14ac:knownFonts="1">
    <font>
      <sz val="11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color theme="4" tint="-0.249977111117893"/>
      <name val="Verdana"/>
      <family val="2"/>
    </font>
    <font>
      <b/>
      <sz val="20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Verdana"/>
      <family val="2"/>
    </font>
    <font>
      <b/>
      <sz val="11"/>
      <color indexed="81"/>
      <name val="Verdana"/>
      <family val="2"/>
    </font>
    <font>
      <sz val="11"/>
      <color indexed="81"/>
      <name val="Verdana"/>
      <family val="2"/>
    </font>
    <font>
      <i/>
      <sz val="11"/>
      <color indexed="81"/>
      <name val="Verdana"/>
      <family val="2"/>
    </font>
    <font>
      <b/>
      <i/>
      <sz val="11"/>
      <color indexed="8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6" xfId="0" applyFill="1" applyBorder="1"/>
    <xf numFmtId="0" fontId="2" fillId="5" borderId="0" xfId="0" applyFont="1" applyFill="1" applyBorder="1"/>
    <xf numFmtId="0" fontId="3" fillId="5" borderId="0" xfId="0" applyFont="1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4" borderId="0" xfId="0" applyFill="1"/>
    <xf numFmtId="17" fontId="0" fillId="4" borderId="0" xfId="0" applyNumberFormat="1" applyFill="1" applyAlignment="1">
      <alignment horizontal="left" vertical="center" wrapText="1"/>
    </xf>
    <xf numFmtId="0" fontId="0" fillId="4" borderId="0" xfId="0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/>
      <protection locked="0"/>
    </xf>
    <xf numFmtId="0" fontId="0" fillId="5" borderId="0" xfId="0" applyFill="1"/>
    <xf numFmtId="0" fontId="0" fillId="3" borderId="0" xfId="0" applyFill="1"/>
    <xf numFmtId="0" fontId="12" fillId="2" borderId="1" xfId="0" applyFont="1" applyFill="1" applyBorder="1" applyAlignment="1">
      <alignment horizontal="center"/>
    </xf>
    <xf numFmtId="0" fontId="13" fillId="5" borderId="11" xfId="0" applyFont="1" applyFill="1" applyBorder="1" applyAlignment="1" applyProtection="1">
      <alignment horizontal="center"/>
      <protection locked="0"/>
    </xf>
    <xf numFmtId="0" fontId="14" fillId="5" borderId="0" xfId="0" applyFont="1" applyFill="1" applyBorder="1"/>
    <xf numFmtId="165" fontId="12" fillId="2" borderId="1" xfId="1" applyNumberFormat="1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S37"/>
  <sheetViews>
    <sheetView showGridLines="0" showRowColHeaders="0" tabSelected="1" topLeftCell="A9" zoomScale="112" zoomScaleNormal="112" workbookViewId="0">
      <selection activeCell="D11" sqref="D11"/>
    </sheetView>
  </sheetViews>
  <sheetFormatPr baseColWidth="10" defaultColWidth="0" defaultRowHeight="15" zeroHeight="1" x14ac:dyDescent="0.25"/>
  <cols>
    <col min="1" max="2" width="11.42578125" style="20" customWidth="1"/>
    <col min="3" max="4" width="30.85546875" style="20" customWidth="1"/>
    <col min="5" max="5" width="36.7109375" style="20" customWidth="1"/>
    <col min="6" max="6" width="36.85546875" style="20" customWidth="1"/>
    <col min="7" max="7" width="11.28515625" style="20" customWidth="1"/>
    <col min="8" max="8" width="11.5703125" style="15" customWidth="1"/>
    <col min="9" max="11" width="11.42578125" style="15" hidden="1" customWidth="1"/>
    <col min="12" max="12" width="14.85546875" style="15" hidden="1" customWidth="1"/>
    <col min="13" max="13" width="12.7109375" style="15" hidden="1" customWidth="1"/>
    <col min="14" max="19" width="0" style="15" hidden="1" customWidth="1"/>
    <col min="20" max="16384" width="11.42578125" style="15" hidden="1"/>
  </cols>
  <sheetData>
    <row r="1" spans="2:19" x14ac:dyDescent="0.25">
      <c r="H1" s="20"/>
    </row>
    <row r="2" spans="2:19" x14ac:dyDescent="0.25">
      <c r="H2" s="20"/>
    </row>
    <row r="3" spans="2:19" x14ac:dyDescent="0.25">
      <c r="B3" s="4"/>
      <c r="C3" s="5"/>
      <c r="D3" s="5"/>
      <c r="E3" s="5"/>
      <c r="F3" s="5"/>
      <c r="G3" s="6"/>
      <c r="H3" s="20"/>
    </row>
    <row r="4" spans="2:19" ht="27.95" customHeight="1" x14ac:dyDescent="0.25">
      <c r="B4" s="7"/>
      <c r="C4" s="28" t="s">
        <v>22</v>
      </c>
      <c r="D4" s="28"/>
      <c r="E4" s="8"/>
      <c r="F4" s="8"/>
      <c r="G4" s="9"/>
      <c r="H4" s="20"/>
      <c r="L4" s="16"/>
      <c r="M4" s="16"/>
      <c r="N4" s="16"/>
      <c r="O4" s="16"/>
      <c r="P4" s="16"/>
      <c r="Q4" s="16"/>
      <c r="R4" s="3"/>
      <c r="S4" s="3"/>
    </row>
    <row r="5" spans="2:19" ht="21.95" customHeight="1" x14ac:dyDescent="0.25">
      <c r="B5" s="7"/>
      <c r="C5" s="8"/>
      <c r="D5" s="8"/>
      <c r="E5" s="8"/>
      <c r="F5" s="8"/>
      <c r="G5" s="9"/>
      <c r="H5" s="20"/>
      <c r="L5" s="16"/>
      <c r="M5" s="16"/>
      <c r="N5" s="16"/>
      <c r="O5" s="16"/>
      <c r="P5" s="16"/>
      <c r="Q5" s="16"/>
    </row>
    <row r="6" spans="2:19" ht="27.95" customHeight="1" x14ac:dyDescent="0.35">
      <c r="B6" s="7"/>
      <c r="C6" s="10" t="s">
        <v>7</v>
      </c>
      <c r="D6" s="11"/>
      <c r="E6" s="18" t="s">
        <v>23</v>
      </c>
      <c r="F6" s="8"/>
      <c r="G6" s="9"/>
      <c r="H6" s="20"/>
      <c r="L6" s="16"/>
      <c r="M6" s="16"/>
      <c r="N6" s="16"/>
      <c r="O6" s="16"/>
      <c r="P6" s="16"/>
      <c r="Q6" s="16"/>
      <c r="R6" s="3"/>
      <c r="S6" s="3"/>
    </row>
    <row r="7" spans="2:19" x14ac:dyDescent="0.25">
      <c r="B7" s="7"/>
      <c r="C7" s="8"/>
      <c r="D7" s="8"/>
      <c r="E7" s="8"/>
      <c r="F7" s="8"/>
      <c r="G7" s="9"/>
      <c r="H7" s="20"/>
      <c r="L7" s="16"/>
      <c r="M7" s="16"/>
      <c r="N7" s="16"/>
      <c r="O7" s="16"/>
      <c r="P7" s="16"/>
      <c r="Q7" s="16"/>
      <c r="R7" s="3"/>
      <c r="S7" s="3"/>
    </row>
    <row r="8" spans="2:19" x14ac:dyDescent="0.25">
      <c r="B8" s="7"/>
      <c r="C8" s="8"/>
      <c r="D8" s="8"/>
      <c r="E8" s="8"/>
      <c r="F8" s="8"/>
      <c r="G8" s="9"/>
      <c r="H8" s="20"/>
      <c r="L8" s="16"/>
      <c r="M8" s="16"/>
      <c r="N8" s="16"/>
      <c r="O8" s="16"/>
      <c r="P8" s="16"/>
      <c r="Q8" s="16"/>
      <c r="R8" s="3"/>
      <c r="S8" s="3"/>
    </row>
    <row r="9" spans="2:19" ht="20.100000000000001" customHeight="1" x14ac:dyDescent="0.25">
      <c r="B9" s="7"/>
      <c r="C9" s="26" t="s">
        <v>20</v>
      </c>
      <c r="D9" s="26" t="s">
        <v>21</v>
      </c>
      <c r="E9" s="26" t="s">
        <v>0</v>
      </c>
      <c r="F9" s="26" t="s">
        <v>1</v>
      </c>
      <c r="G9" s="9"/>
      <c r="H9" s="20"/>
      <c r="L9" s="16"/>
      <c r="M9" s="16"/>
      <c r="N9" s="16"/>
      <c r="O9" s="16"/>
      <c r="P9" s="16"/>
      <c r="Q9" s="16"/>
      <c r="R9" s="3"/>
      <c r="S9" s="3"/>
    </row>
    <row r="10" spans="2:19" ht="20.100000000000001" customHeight="1" x14ac:dyDescent="0.25">
      <c r="B10" s="7"/>
      <c r="C10" s="27"/>
      <c r="D10" s="27"/>
      <c r="E10" s="27"/>
      <c r="F10" s="27"/>
      <c r="G10" s="9"/>
      <c r="H10" s="20"/>
      <c r="L10" s="16"/>
      <c r="M10" s="16"/>
      <c r="N10" s="16"/>
      <c r="O10" s="16"/>
      <c r="P10" s="16"/>
      <c r="Q10" s="16"/>
      <c r="R10" s="3"/>
      <c r="S10" s="3"/>
    </row>
    <row r="11" spans="2:19" ht="27.95" customHeight="1" x14ac:dyDescent="0.25">
      <c r="B11" s="7"/>
      <c r="C11" s="21" t="s">
        <v>8</v>
      </c>
      <c r="D11" s="22"/>
      <c r="E11" s="24">
        <f>ROUND(IF($E$6="01/2011-12/2011",Hoja2!D$7*Hoja2!$D$3,IF($E$6="01/2012-12/2012",Hoja2!D$8*Hoja2!$D$3,IF($E$6="01/2013-12/2013",Hoja2!D$9*Hoja2!$D$3,IF($E$6="01/2014-12/2014",Hoja2!D$10*Hoja2!$D$3,IF($E$6="01/2015-12/2015",Hoja2!D$11*Hoja2!$D$3,IF($E$6="01/2016-12/2016",Hoja2!D$12*Hoja2!$D$3,IF($E$6="01/2017-12/2017",Hoja2!D$13*Hoja2!$D$3))))))),2)</f>
        <v>3126.25</v>
      </c>
      <c r="F11" s="24">
        <f>ROUND(D11*E11,2)</f>
        <v>0</v>
      </c>
      <c r="G11" s="9"/>
      <c r="H11" s="20"/>
      <c r="L11" s="16"/>
      <c r="M11" s="16"/>
      <c r="N11" s="16"/>
      <c r="O11" s="16"/>
      <c r="P11" s="16"/>
      <c r="Q11" s="16"/>
      <c r="R11" s="3"/>
      <c r="S11" s="3"/>
    </row>
    <row r="12" spans="2:19" ht="27.95" customHeight="1" x14ac:dyDescent="0.25">
      <c r="B12" s="7"/>
      <c r="C12" s="21" t="s">
        <v>9</v>
      </c>
      <c r="D12" s="22"/>
      <c r="E12" s="24">
        <f>ROUND(IF($E$6="01/2011-12/2011",Hoja2!D$7*Hoja2!$D$3,IF($E$6="01/2012-12/2012",Hoja2!D$8*Hoja2!$D$3,IF($E$6="01/2013-12/2013",Hoja2!D$9*Hoja2!$D$3,IF($E$6="01/2014-12/2014",Hoja2!D$10*Hoja2!$D$3,IF($E$6="01/2015-12/2015",Hoja2!D$11*Hoja2!$D$3,IF($E$6="01/2016-12/2016",Hoja2!D$12*Hoja2!$D$3,IF($E$6="01/2017-12/2017",Hoja2!D$13*Hoja2!$D$3))))))),2)</f>
        <v>3126.25</v>
      </c>
      <c r="F12" s="24">
        <f t="shared" ref="F12:F22" si="0">ROUND(D12*E12,2)</f>
        <v>0</v>
      </c>
      <c r="G12" s="9"/>
      <c r="H12" s="20"/>
      <c r="L12" s="16"/>
      <c r="M12" s="16"/>
      <c r="N12" s="16"/>
      <c r="O12" s="16"/>
      <c r="P12" s="16"/>
      <c r="Q12" s="16"/>
      <c r="R12" s="3"/>
      <c r="S12" s="3"/>
    </row>
    <row r="13" spans="2:19" ht="27.95" customHeight="1" x14ac:dyDescent="0.25">
      <c r="B13" s="7"/>
      <c r="C13" s="21" t="s">
        <v>10</v>
      </c>
      <c r="D13" s="22"/>
      <c r="E13" s="24">
        <f>ROUND(IF($E$6="01/2011-12/2011",Hoja2!D$7*Hoja2!$D$3,IF($E$6="01/2012-12/2012",Hoja2!D$8*Hoja2!$D$3,IF($E$6="01/2013-12/2013",Hoja2!D$9*Hoja2!$D$3,IF($E$6="01/2014-12/2014",Hoja2!D$10*Hoja2!$D$3,IF($E$6="01/2015-12/2015",Hoja2!D$11*Hoja2!$D$3,IF($E$6="01/2016-12/2016",Hoja2!D$12*Hoja2!$D$3,IF($E$6="01/2017-12/2017",Hoja2!D$13*Hoja2!$D$3))))))),2)</f>
        <v>3126.25</v>
      </c>
      <c r="F13" s="24">
        <f t="shared" si="0"/>
        <v>0</v>
      </c>
      <c r="G13" s="9"/>
      <c r="H13" s="20"/>
      <c r="L13" s="16"/>
      <c r="M13" s="16"/>
      <c r="N13" s="16"/>
      <c r="O13" s="16"/>
      <c r="P13" s="16"/>
      <c r="Q13" s="16"/>
      <c r="R13" s="3"/>
      <c r="S13" s="3"/>
    </row>
    <row r="14" spans="2:19" ht="27.95" customHeight="1" x14ac:dyDescent="0.25">
      <c r="B14" s="7"/>
      <c r="C14" s="21" t="s">
        <v>11</v>
      </c>
      <c r="D14" s="22"/>
      <c r="E14" s="24">
        <f>ROUND(IF($E$6="01/2011-12/2011",Hoja2!D$7*Hoja2!$D$3,IF($E$6="01/2012-12/2012",Hoja2!D$8*Hoja2!$D$3,IF($E$6="01/2013-12/2013",Hoja2!D$9*Hoja2!$D$3,IF($E$6="01/2014-12/2014",Hoja2!D$10*Hoja2!$D$3,IF($E$6="01/2015-12/2015",Hoja2!D$11*Hoja2!$D$3,IF($E$6="01/2016-12/2016",Hoja2!D$12*Hoja2!$D$3,IF($E$6="01/2017-12/2017",Hoja2!D$13*Hoja2!$D$3))))))),2)</f>
        <v>3126.25</v>
      </c>
      <c r="F14" s="24">
        <f t="shared" si="0"/>
        <v>0</v>
      </c>
      <c r="G14" s="9"/>
      <c r="H14" s="20"/>
      <c r="L14" s="16"/>
      <c r="M14" s="16"/>
      <c r="N14" s="16"/>
      <c r="O14" s="16"/>
      <c r="P14" s="16"/>
      <c r="Q14" s="16"/>
      <c r="R14" s="3"/>
      <c r="S14" s="3"/>
    </row>
    <row r="15" spans="2:19" ht="27.95" customHeight="1" x14ac:dyDescent="0.25">
      <c r="B15" s="7"/>
      <c r="C15" s="21" t="s">
        <v>12</v>
      </c>
      <c r="D15" s="22"/>
      <c r="E15" s="24">
        <f>ROUND(IF($E$6="01/2011-12/2011",Hoja2!D$7*Hoja2!$D$3,IF($E$6="01/2012-12/2012",Hoja2!D$8*Hoja2!$D$3,IF($E$6="01/2013-12/2013",Hoja2!D$9*Hoja2!$D$3,IF($E$6="01/2014-12/2014",Hoja2!D$10*Hoja2!$D$3,IF($E$6="01/2015-12/2015",Hoja2!D$11*Hoja2!$D$3,IF($E$6="01/2016-12/2016",Hoja2!D$12*Hoja2!$D$3,IF($E$6="01/2017-12/2017",Hoja2!D$13*Hoja2!$D$3))))))),2)</f>
        <v>3126.25</v>
      </c>
      <c r="F15" s="24">
        <f t="shared" si="0"/>
        <v>0</v>
      </c>
      <c r="G15" s="9"/>
      <c r="H15" s="20"/>
      <c r="L15" s="16"/>
      <c r="M15" s="16"/>
      <c r="N15" s="16"/>
      <c r="O15" s="16"/>
      <c r="P15" s="16"/>
      <c r="Q15" s="16"/>
      <c r="R15" s="3"/>
      <c r="S15" s="3"/>
    </row>
    <row r="16" spans="2:19" ht="27.95" customHeight="1" x14ac:dyDescent="0.25">
      <c r="B16" s="7"/>
      <c r="C16" s="21" t="s">
        <v>13</v>
      </c>
      <c r="D16" s="22"/>
      <c r="E16" s="24">
        <f>ROUND(IF($E$6="01/2011-12/2011",Hoja2!D$7*Hoja2!$D$3,IF($E$6="01/2012-12/2012",Hoja2!D$8*Hoja2!$D$3,IF($E$6="01/2013-12/2013",Hoja2!D$9*Hoja2!$D$3,IF($E$6="01/2014-12/2014",Hoja2!D$10*Hoja2!$D$3,IF($E$6="01/2015-12/2015",Hoja2!D$11*Hoja2!$D$3,IF($E$6="01/2016-12/2016",Hoja2!D$12*Hoja2!$D$3,IF($E$6="01/2017-12/2017",Hoja2!D$13*Hoja2!$D$3))))))),2)</f>
        <v>3126.25</v>
      </c>
      <c r="F16" s="24">
        <f t="shared" si="0"/>
        <v>0</v>
      </c>
      <c r="G16" s="9"/>
      <c r="H16" s="20"/>
      <c r="L16" s="16"/>
      <c r="M16" s="16"/>
      <c r="N16" s="16"/>
      <c r="O16" s="16"/>
      <c r="P16" s="16"/>
      <c r="Q16" s="16"/>
      <c r="R16" s="3"/>
      <c r="S16" s="3"/>
    </row>
    <row r="17" spans="2:19" ht="27.95" customHeight="1" x14ac:dyDescent="0.25">
      <c r="B17" s="7"/>
      <c r="C17" s="21" t="s">
        <v>14</v>
      </c>
      <c r="D17" s="22"/>
      <c r="E17" s="24">
        <f>ROUND(IF($E$6="01/2011-12/2011",Hoja2!$E$7*Hoja2!$D$3,IF($E$6="01/2012-12/2012",Hoja2!$E$8*Hoja2!$D$3,IF($E$6="01/2013-12/2013",Hoja2!$E$9*Hoja2!$D$3,IF($E$6="01/2014-12/2014",Hoja2!$E$10*Hoja2!$D$3,IF($E$6="01/2015-12/2015",Hoja2!E$11*Hoja2!$D$3,IF($E$6="01/2016-12/2016",Hoja2!$E$12*Hoja2!$D$3,IF($E$6="01/2017-12/2017",Hoja2!$E$13*Hoja2!$D$3))))))),2)</f>
        <v>3246.25</v>
      </c>
      <c r="F17" s="24">
        <f t="shared" si="0"/>
        <v>0</v>
      </c>
      <c r="G17" s="9"/>
      <c r="H17" s="20"/>
      <c r="L17" s="16"/>
      <c r="M17" s="16"/>
      <c r="N17" s="16"/>
      <c r="O17" s="16"/>
      <c r="P17" s="16"/>
      <c r="Q17" s="16"/>
      <c r="R17" s="3"/>
      <c r="S17" s="3"/>
    </row>
    <row r="18" spans="2:19" ht="27.95" customHeight="1" x14ac:dyDescent="0.25">
      <c r="B18" s="7"/>
      <c r="C18" s="21" t="s">
        <v>15</v>
      </c>
      <c r="D18" s="22"/>
      <c r="E18" s="24">
        <f>ROUND(IF($E$6="01/2011-12/2011",Hoja2!$E$7*Hoja2!$D$3,IF($E$6="01/2012-12/2012",Hoja2!$E$8*Hoja2!$D$3,IF($E$6="01/2013-12/2013",Hoja2!$E$9*Hoja2!$D$3,IF($E$6="01/2014-12/2014",Hoja2!$E$10*Hoja2!$D$3,IF($E$6="01/2015-12/2015",Hoja2!E$11*Hoja2!$D$3,IF($E$6="01/2016-12/2016",Hoja2!$E$12*Hoja2!$D$3,IF($E$6="01/2017-12/2017",Hoja2!$E$13*Hoja2!$D$3))))))),2)</f>
        <v>3246.25</v>
      </c>
      <c r="F18" s="24">
        <f t="shared" si="0"/>
        <v>0</v>
      </c>
      <c r="G18" s="9"/>
      <c r="H18" s="20"/>
      <c r="L18" s="16"/>
      <c r="M18" s="16"/>
      <c r="N18" s="16"/>
      <c r="O18" s="16"/>
      <c r="P18" s="16"/>
      <c r="Q18" s="16"/>
      <c r="R18" s="3"/>
      <c r="S18" s="3"/>
    </row>
    <row r="19" spans="2:19" ht="27.95" customHeight="1" x14ac:dyDescent="0.25">
      <c r="B19" s="7"/>
      <c r="C19" s="21" t="s">
        <v>16</v>
      </c>
      <c r="D19" s="22"/>
      <c r="E19" s="24">
        <f>ROUND(IF($E$6="01/2011-12/2011",Hoja2!$E$7*Hoja2!$D$3,IF($E$6="01/2012-12/2012",Hoja2!$E$8*Hoja2!$D$3,IF($E$6="01/2013-12/2013",Hoja2!$E$9*Hoja2!$D$3,IF($E$6="01/2014-12/2014",Hoja2!$E$10*Hoja2!$D$3,IF($E$6="01/2015-12/2015",Hoja2!E$11*Hoja2!$D$3,IF($E$6="01/2016-12/2016",Hoja2!$E$12*Hoja2!$D$3,IF($E$6="01/2017-12/2017",Hoja2!$E$13*Hoja2!$D$3))))))),2)</f>
        <v>3246.25</v>
      </c>
      <c r="F19" s="24">
        <f t="shared" si="0"/>
        <v>0</v>
      </c>
      <c r="G19" s="9"/>
      <c r="H19" s="20"/>
      <c r="L19" s="16"/>
      <c r="M19" s="16"/>
      <c r="N19" s="16"/>
      <c r="O19" s="16"/>
      <c r="P19" s="16"/>
      <c r="Q19" s="16"/>
      <c r="R19" s="3"/>
      <c r="S19" s="3"/>
    </row>
    <row r="20" spans="2:19" ht="27.95" customHeight="1" x14ac:dyDescent="0.25">
      <c r="B20" s="7"/>
      <c r="C20" s="21" t="s">
        <v>17</v>
      </c>
      <c r="D20" s="22"/>
      <c r="E20" s="24">
        <f>ROUND(IF($E$6="01/2011-12/2011",Hoja2!$E$7*Hoja2!$D$3,IF($E$6="01/2012-12/2012",Hoja2!$E$8*Hoja2!$D$3,IF($E$6="01/2013-12/2013",Hoja2!$E$9*Hoja2!$D$3,IF($E$6="01/2014-12/2014",Hoja2!$E$10*Hoja2!$D$3,IF($E$6="01/2015-12/2015",Hoja2!E$11*Hoja2!$D$3,IF($E$6="01/2016-12/2016",Hoja2!$E$12*Hoja2!$D$3,IF($E$6="01/2017-12/2017",Hoja2!$E$13*Hoja2!$D$3))))))),2)</f>
        <v>3246.25</v>
      </c>
      <c r="F20" s="24">
        <f t="shared" si="0"/>
        <v>0</v>
      </c>
      <c r="G20" s="9"/>
      <c r="H20" s="20"/>
      <c r="L20" s="16"/>
      <c r="M20" s="16"/>
      <c r="N20" s="16"/>
      <c r="O20" s="16"/>
      <c r="P20" s="16"/>
      <c r="Q20" s="16"/>
      <c r="R20" s="3"/>
      <c r="S20" s="3"/>
    </row>
    <row r="21" spans="2:19" ht="27.95" customHeight="1" x14ac:dyDescent="0.25">
      <c r="B21" s="7"/>
      <c r="C21" s="21" t="s">
        <v>18</v>
      </c>
      <c r="D21" s="22"/>
      <c r="E21" s="24">
        <f>ROUND(IF($E$6="01/2011-12/2011",Hoja2!$E$7*Hoja2!$D$3,IF($E$6="01/2012-12/2012",Hoja2!$E$8*Hoja2!$D$3,IF($E$6="01/2013-12/2013",Hoja2!$E$9*Hoja2!$D$3,IF($E$6="01/2014-12/2014",Hoja2!$E$10*Hoja2!$D$3,IF($E$6="01/2015-12/2015",Hoja2!E$11*Hoja2!$D$3,IF($E$6="01/2016-12/2016",Hoja2!$E$12*Hoja2!$D$3,IF($E$6="01/2017-12/2017",Hoja2!$E$13*Hoja2!$D$3))))))),2)</f>
        <v>3246.25</v>
      </c>
      <c r="F21" s="24">
        <f t="shared" si="0"/>
        <v>0</v>
      </c>
      <c r="G21" s="9"/>
      <c r="H21" s="20"/>
      <c r="L21" s="16"/>
      <c r="M21" s="16"/>
      <c r="N21" s="16"/>
      <c r="O21" s="16"/>
      <c r="P21" s="16"/>
      <c r="Q21" s="16"/>
      <c r="R21" s="3"/>
      <c r="S21" s="3"/>
    </row>
    <row r="22" spans="2:19" ht="27.95" customHeight="1" x14ac:dyDescent="0.25">
      <c r="B22" s="7"/>
      <c r="C22" s="21" t="s">
        <v>19</v>
      </c>
      <c r="D22" s="22"/>
      <c r="E22" s="24">
        <f>ROUND(IF($E$6="01/2011-12/2011",Hoja2!$E$7*Hoja2!$D$3,IF($E$6="01/2012-12/2012",Hoja2!$E$8*Hoja2!$D$3,IF($E$6="01/2013-12/2013",Hoja2!$E$9*Hoja2!$D$3,IF($E$6="01/2014-12/2014",Hoja2!$E$10*Hoja2!$D$3,IF($E$6="01/2015-12/2015",Hoja2!E$11*Hoja2!$D$3,IF($E$6="01/2016-12/2016",Hoja2!$E$12*Hoja2!$D$3,IF($E$6="01/2017-12/2017",Hoja2!$E$13*Hoja2!$D$3))))))),2)</f>
        <v>3246.25</v>
      </c>
      <c r="F22" s="24">
        <f t="shared" si="0"/>
        <v>0</v>
      </c>
      <c r="G22" s="9"/>
      <c r="H22" s="20"/>
      <c r="L22" s="16"/>
      <c r="M22" s="16"/>
      <c r="N22" s="16"/>
      <c r="O22" s="16"/>
      <c r="P22" s="16"/>
      <c r="Q22" s="16"/>
      <c r="R22" s="3"/>
      <c r="S22" s="3"/>
    </row>
    <row r="23" spans="2:19" ht="27.95" customHeight="1" x14ac:dyDescent="0.25">
      <c r="B23" s="7"/>
      <c r="C23" s="23"/>
      <c r="D23" s="23"/>
      <c r="E23" s="23"/>
      <c r="F23" s="25">
        <f>ROUND(SUM(F11:F22),0)</f>
        <v>0</v>
      </c>
      <c r="G23" s="9"/>
      <c r="H23" s="20"/>
      <c r="L23" s="16"/>
      <c r="M23" s="16"/>
      <c r="N23" s="16"/>
      <c r="O23" s="16"/>
      <c r="P23" s="16"/>
      <c r="Q23" s="16"/>
      <c r="R23" s="3"/>
      <c r="S23" s="3"/>
    </row>
    <row r="24" spans="2:19" x14ac:dyDescent="0.25">
      <c r="B24" s="7"/>
      <c r="C24" s="8"/>
      <c r="D24" s="8"/>
      <c r="E24" s="8"/>
      <c r="F24" s="8"/>
      <c r="G24" s="9"/>
      <c r="H24" s="20"/>
      <c r="L24" s="16"/>
      <c r="M24" s="16"/>
      <c r="N24" s="16"/>
      <c r="O24" s="16"/>
      <c r="P24" s="16"/>
      <c r="Q24" s="16"/>
      <c r="R24" s="3"/>
      <c r="S24" s="3"/>
    </row>
    <row r="25" spans="2:19" x14ac:dyDescent="0.25">
      <c r="B25" s="12"/>
      <c r="C25" s="13"/>
      <c r="D25" s="13"/>
      <c r="E25" s="13"/>
      <c r="F25" s="13"/>
      <c r="G25" s="14"/>
      <c r="H25" s="20"/>
      <c r="L25" s="16"/>
      <c r="M25" s="16"/>
      <c r="N25" s="16"/>
      <c r="O25" s="16"/>
      <c r="P25" s="16"/>
      <c r="Q25" s="16"/>
    </row>
    <row r="26" spans="2:19" x14ac:dyDescent="0.25">
      <c r="H26" s="20"/>
      <c r="L26" s="16"/>
      <c r="M26" s="16"/>
      <c r="N26" s="16"/>
      <c r="O26" s="16"/>
      <c r="P26" s="16"/>
      <c r="Q26" s="16"/>
    </row>
    <row r="27" spans="2:19" x14ac:dyDescent="0.25">
      <c r="H27" s="20"/>
      <c r="O27" s="16"/>
      <c r="P27" s="17"/>
    </row>
    <row r="28" spans="2:19" hidden="1" x14ac:dyDescent="0.25">
      <c r="H28" s="19"/>
      <c r="O28" s="16"/>
      <c r="P28" s="17"/>
    </row>
    <row r="29" spans="2:19" hidden="1" x14ac:dyDescent="0.25">
      <c r="O29" s="16"/>
      <c r="P29" s="17"/>
    </row>
    <row r="30" spans="2:19" hidden="1" x14ac:dyDescent="0.25">
      <c r="O30" s="16"/>
      <c r="P30" s="17"/>
    </row>
    <row r="31" spans="2:19" hidden="1" x14ac:dyDescent="0.25">
      <c r="O31" s="16"/>
      <c r="P31" s="17"/>
    </row>
    <row r="32" spans="2:19" hidden="1" x14ac:dyDescent="0.25">
      <c r="O32" s="16"/>
      <c r="P32" s="17"/>
    </row>
    <row r="33" spans="15:16" hidden="1" x14ac:dyDescent="0.25">
      <c r="O33" s="16"/>
      <c r="P33" s="17"/>
    </row>
    <row r="34" spans="15:16" hidden="1" x14ac:dyDescent="0.25">
      <c r="O34" s="16"/>
      <c r="P34" s="17"/>
    </row>
    <row r="35" spans="15:16" hidden="1" x14ac:dyDescent="0.25"/>
    <row r="36" spans="15:16" hidden="1" x14ac:dyDescent="0.25"/>
    <row r="37" spans="15:16" hidden="1" x14ac:dyDescent="0.25"/>
  </sheetData>
  <sheetProtection password="89F9" sheet="1" objects="1" scenarios="1"/>
  <mergeCells count="5">
    <mergeCell ref="C9:C10"/>
    <mergeCell ref="D9:D10"/>
    <mergeCell ref="E9:E10"/>
    <mergeCell ref="F9:F10"/>
    <mergeCell ref="C4:D4"/>
  </mergeCells>
  <dataValidations count="2">
    <dataValidation type="list" allowBlank="1" showInputMessage="1" showErrorMessage="1" sqref="E6" xr:uid="{00000000-0002-0000-0000-000000000000}">
      <formula1>"01/2011-12/2011,01/2012-12/2012,01/2013-12/2013,01/2014-12/2014,01/2015-12/2015,01/2016-12/2016,01/2017-12/2017"</formula1>
    </dataValidation>
    <dataValidation type="decimal" allowBlank="1" showInputMessage="1" showErrorMessage="1" error="La cantidad de CPE ingresada no es válida. Ver comentario en título._x000a_BPS" sqref="D11:D22" xr:uid="{00000000-0002-0000-0000-000001000000}">
      <formula1>0</formula1>
      <formula2>1E+42</formula2>
    </dataValidation>
  </dataValidations>
  <pageMargins left="0.7" right="0.7" top="0.75" bottom="0.75" header="0.3" footer="0.3"/>
  <pageSetup paperSize="9" scale="42" orientation="portrait" r:id="rId1"/>
  <colBreaks count="3" manualBreakCount="3">
    <brk id="8" min="1" max="29" man="1"/>
    <brk id="10" min="1" max="29" man="1"/>
    <brk id="1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3:F13"/>
  <sheetViews>
    <sheetView workbookViewId="0">
      <selection activeCell="F17" sqref="F17"/>
    </sheetView>
  </sheetViews>
  <sheetFormatPr baseColWidth="10" defaultRowHeight="15" x14ac:dyDescent="0.25"/>
  <cols>
    <col min="3" max="3" width="13.28515625" customWidth="1"/>
  </cols>
  <sheetData>
    <row r="3" spans="3:6" x14ac:dyDescent="0.25">
      <c r="C3" s="1" t="s">
        <v>5</v>
      </c>
      <c r="D3" s="1">
        <v>1.25</v>
      </c>
    </row>
    <row r="5" spans="3:6" x14ac:dyDescent="0.25">
      <c r="C5" s="2"/>
      <c r="D5" s="2" t="s">
        <v>4</v>
      </c>
      <c r="E5" s="2"/>
      <c r="F5" s="2"/>
    </row>
    <row r="6" spans="3:6" x14ac:dyDescent="0.25">
      <c r="C6" s="2"/>
      <c r="D6" s="2" t="s">
        <v>2</v>
      </c>
      <c r="E6" s="2" t="s">
        <v>3</v>
      </c>
      <c r="F6" s="2" t="s">
        <v>6</v>
      </c>
    </row>
    <row r="7" spans="3:6" x14ac:dyDescent="0.25">
      <c r="C7" s="1">
        <v>2011</v>
      </c>
      <c r="D7" s="1">
        <v>1348.23</v>
      </c>
      <c r="E7" s="1">
        <v>1450</v>
      </c>
      <c r="F7" s="1">
        <v>1456</v>
      </c>
    </row>
    <row r="8" spans="3:6" x14ac:dyDescent="0.25">
      <c r="C8" s="1">
        <v>2012</v>
      </c>
      <c r="D8" s="1">
        <v>1502</v>
      </c>
      <c r="E8" s="1">
        <v>1614</v>
      </c>
      <c r="F8" s="1"/>
    </row>
    <row r="9" spans="3:6" x14ac:dyDescent="0.25">
      <c r="C9" s="1">
        <v>2013</v>
      </c>
      <c r="D9" s="1">
        <v>1629</v>
      </c>
      <c r="E9" s="1">
        <v>1772</v>
      </c>
      <c r="F9" s="1"/>
    </row>
    <row r="10" spans="3:6" x14ac:dyDescent="0.25">
      <c r="C10" s="1">
        <v>2014</v>
      </c>
      <c r="D10" s="1">
        <v>1798</v>
      </c>
      <c r="E10" s="1">
        <v>1953</v>
      </c>
      <c r="F10" s="1"/>
    </row>
    <row r="11" spans="3:6" x14ac:dyDescent="0.25">
      <c r="C11" s="1">
        <v>2015</v>
      </c>
      <c r="D11" s="1">
        <v>1999</v>
      </c>
      <c r="E11" s="1">
        <v>2102</v>
      </c>
      <c r="F11" s="1"/>
    </row>
    <row r="12" spans="3:6" x14ac:dyDescent="0.25">
      <c r="C12" s="1">
        <v>2016</v>
      </c>
      <c r="D12" s="1">
        <v>2277</v>
      </c>
      <c r="E12" s="1">
        <v>2367</v>
      </c>
      <c r="F12" s="1"/>
    </row>
    <row r="13" spans="3:6" x14ac:dyDescent="0.25">
      <c r="C13" s="1">
        <v>2017</v>
      </c>
      <c r="D13" s="1">
        <v>2501</v>
      </c>
      <c r="E13" s="1">
        <v>2597</v>
      </c>
      <c r="F1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TOPE ANUAL</vt:lpstr>
      <vt:lpstr>Hoja2</vt:lpstr>
      <vt:lpstr>Hoja3</vt:lpstr>
      <vt:lpstr>'TOPE ANUAL'!Área_de_impresión</vt:lpstr>
    </vt:vector>
  </TitlesOfParts>
  <Company>BPS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Fernández Salomán</dc:creator>
  <cp:lastModifiedBy>Bruno Servetti</cp:lastModifiedBy>
  <cp:lastPrinted>2018-02-05T12:19:21Z</cp:lastPrinted>
  <dcterms:created xsi:type="dcterms:W3CDTF">2018-01-23T12:15:43Z</dcterms:created>
  <dcterms:modified xsi:type="dcterms:W3CDTF">2018-03-13T01:39:57Z</dcterms:modified>
</cp:coreProperties>
</file>